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智慧监管平台\标书\"/>
    </mc:Choice>
  </mc:AlternateContent>
  <bookViews>
    <workbookView windowWidth="27945" windowHeight="12375"/>
  </bookViews>
  <sheets>
    <sheet name="华南商贸（3个食堂）" sheetId="9" r:id="rId1"/>
    <sheet name="平台源码交付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5" name="ID_BBB146B2DFBC4AD6B96960070DB2740D" descr="微信图片_202410111538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7410" y="16421100"/>
          <a:ext cx="1814830" cy="1944370"/>
        </a:xfrm>
        <a:prstGeom prst="rect">
          <a:avLst/>
        </a:prstGeom>
      </xdr:spPr>
    </xdr:pic>
  </etc:cellImage>
  <etc:cellImage>
    <xdr:pic>
      <xdr:nvPicPr>
        <xdr:cNvPr id="6" name="ID_07C017549ACA442695B54B510A085C2D" descr="AI食安留样仪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887075" y="26060400"/>
          <a:ext cx="1484630" cy="2111375"/>
        </a:xfrm>
        <a:prstGeom prst="rect">
          <a:avLst/>
        </a:prstGeom>
      </xdr:spPr>
    </xdr:pic>
  </etc:cellImage>
  <etc:cellImage>
    <xdr:pic>
      <xdr:nvPicPr>
        <xdr:cNvPr id="10" name="ID_15A7DAA8840D4083B71B137D4939D782" descr="教育局大屏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242040" y="37835205"/>
          <a:ext cx="3917315" cy="2201545"/>
        </a:xfrm>
        <a:prstGeom prst="rect">
          <a:avLst/>
        </a:prstGeom>
      </xdr:spPr>
    </xdr:pic>
  </etc:cellImage>
  <etc:cellImage>
    <xdr:pic>
      <xdr:nvPicPr>
        <xdr:cNvPr id="11" name="ID_B1C13910A16545369948C1759FB9A2B2" descr="微信截图_2024112617233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887075" y="35902900"/>
          <a:ext cx="2014220" cy="103314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<sst xmlns="http://schemas.openxmlformats.org/spreadsheetml/2006/main" count="116" uniqueCount="75">
  <si>
    <t>广州华南商贸职业学院校园智慧食安平台报价方案</t>
  </si>
  <si>
    <t>序号</t>
  </si>
  <si>
    <t>名称</t>
  </si>
  <si>
    <t>标准全称</t>
  </si>
  <si>
    <t>单位</t>
  </si>
  <si>
    <t>数量</t>
  </si>
  <si>
    <t>单价</t>
  </si>
  <si>
    <t>金额</t>
  </si>
  <si>
    <t>参数</t>
  </si>
  <si>
    <t>样图</t>
  </si>
  <si>
    <t>备注</t>
  </si>
  <si>
    <t>一、智能进销存</t>
  </si>
  <si>
    <t>智能出入库管理</t>
  </si>
  <si>
    <t>智能出入库秤-三摄像头</t>
  </si>
  <si>
    <t>台</t>
  </si>
  <si>
    <t>1.屏幕15.6寸，10点投射式电容触控技术，5毫秒快速响应，精准稳定；高清显示：全新液晶屏，分辨率1920*1080，亮度达250cd/m，LED 液晶屏（a-Si TFT-LCD WLED 背光），色彩清晰自然；
2.多系统兼容：可提供单触摸显示器，安卓触控一体机，电脑触控一体机；
3.全贴合工艺：内屏与电容屏通过OCA光学胶全贴合，显示效果更佳，密封性更好，表面 IP65 防水；
4.全面使用耐蚀抗氧化的喷砂工艺，耐久性佳，钣金后壳，导电性能更好；
5.响应时间：14 (Typ.)(G to G) ms
6.色彩总数：16.7M , 99% sRGB LVDS 接口 30 Pins
7.可视角度：全视角 89/89/89/89 (Typ.)(CR≥10)(左/右/上/下)
8.使用寿命：最小值：30000 小时; 最大值：50000 小时
9.抗光干扰:阳光、白炽灯、日光灯等强光变化时正常使用
10.系统：Android 11 
11.CPU：RK3568，四核64 位Cortex-A55，主频最高2.0GHz GPU：ARM G52 2EE支持OpenGL ES 1.1/2.0/3.2，OpenCL 2.0，Vulkan 1.1，NPU 支持0.8T 算力
12.网卡：集成 10/100/1000M 自适应网卡，无线网卡 802.11a/b/g/n
13.内存：2G 储存：32G
14.量程：称重传感器量程50g-300kg ；分度值：50g 
15.电源：12V 7A 工作电流/电压:180Ma/DC+5V±5%
16.网络：有线/无线网络
17.连接模式：USB有线连接
18.功率：84W/台
19.重量：30KG/台 
20.材质：碳钢秤体+不锈钢称台+铝合金平板
21.外观：秤体：400（宽）*1960（高）*650（长）mm，称台：400（宽）*500（长）
三摄像头版本，含AI识别，环境录像，含打印机打印标签，不含扫码枪，不含电池
出入库终端软件 V1.0 具备数据采集、出入库管理、库存统计、单据生成、数据查询等完整功能参数，满足智慧餐饮场景使用需求；本系统软件为永久授权使用，无使用期限限制；提供1 年免费质保及技术支持服务，质保期自项目验收合格之日起计算。质保期满后，如需继续提供技术支持、系统维护及升级服务，按双方签订的后续维保服务协议执行。</t>
  </si>
  <si>
    <t>进销存分拣称软件[简称：智能分拣称]V1.0</t>
  </si>
  <si>
    <t>套</t>
  </si>
  <si>
    <t>小计</t>
  </si>
  <si>
    <t>二、厨房人员管理</t>
  </si>
  <si>
    <t>智能晨检管理</t>
  </si>
  <si>
    <t>智能晨检仪</t>
  </si>
  <si>
    <t>1.屏幕10.1寸高清触摸屏
2.操作系统：Andriod 11.0安卓系统
3.CPU：四核64位，主频最高2.0GHz
4.NPU算力：支持0.8T算力，支持OpenGL ES 1.1/2.0/3.2，OpenCL 2.0，Vulkan 1.1
5.人脸摄像头：防逆光、含活体检测算法、500万像素
6.手部AI摄像头：高清、含手部检测算法、500万像素
7.体温检测传感：远距离红外热成像仪模块，分辨率0.1°，视场角35-55度
8.工作温度：-10℃~50℃
9.工作湿度：0%~90%
10.供电：12V 3A
11.材料：钢琴烤漆外壳、钢化玻璃、白色底座
12.外形尺寸：332mm*240mm*318mm（长*宽*高）
13.触摸屏：10点电容触控
14.安装方式：壁挂/桌面
15.内存+储存：2GB+32GB
16.可视区域/分辨率：217mm*136mm/1280*800
17、摄像头:（摄像头角度可调）动态双目活体检测双摄，支持不同身高人群，80度视角范围
智能晨检仪系统软件 V1.0具备完整的功能架构与稳定的技术实现方案，包含身份识别、身体测温、健康检测、数据记录、异常预警、信息上报、统计查询等核心功能模块，满足校园各类场所快速智能晨检的使用需求。本系统软件为永久授权使用，无使用期限限制；提供1 年免费质保及技术支持服务，质保期自项目验收合格之日起计算。质保期满后，如需继续提供技术支持、系统维护及升级服务，按双方签订的后续维保服务协议执行。</t>
  </si>
  <si>
    <t>智能晨检仪系统软件V1.0</t>
  </si>
  <si>
    <t>三、食安留样</t>
  </si>
  <si>
    <t>智能留样管理</t>
  </si>
  <si>
    <t>AI食安留样仪</t>
  </si>
  <si>
    <t>1.只有授权人员方可登录后台账号。
2.AI识别菜品称重，达标重量后自动打印留样标签小票，可显示留样信息重量，是谁留样，时间等信息；可配测试菜品中心温度。
3.数据可直接同步到留样柜刷脸开门平板,数据同步上传到“食品安全监管综合平台”。
技术参数：
1.CPU RK3568，四核64位Cortex-A55，主频最高2.0GHz         
2.GPU/NPU 支持0.8T算力，支持OpenGL ES 1.1/2.0/3.2，OpenCL 2.0，Vulkan 1.1         
3.内存/存储 2GB+16GB（2GbDDR3运行内存，16Gb Nand Flash）         
4.系统 安卓 11         
5.液晶屏 15.6寸 A规屏 IPS全视角高清 1920*1080  亮度 250-350，显示区域342mm*192mm         
6.触摸屏 G+G 电容 10点触控；                 
7.摄像头：200万像素单目AI摄像头、自动对焦、自动景深、防逆光         
8.打印机 58mm嵌入式热敏打印机，90mm/s、203dpi、最大装纸直径60mm         
9.电源电压 DC 12V 5A         
10.组网方式 WIFI 、RJ45（自适应1000Mb）、蓝牙         
11.喇叭 内置4Ω双腔高品质喇叭                 
12.质材 ABS+钣金、烤漆         
13.衡器 最大量程 15kg，最小秤重20g，精度2g/5g 、通信接口RS232，波特率9600         
14.秤盘尺寸 380mm*295mm(长*宽)         
15.外设接口 4USB、1钱箱、1RS232、1网口、音频         
16.产品净重 11千克（全配置重量）
17.整机尺寸 380mm*410mm*580mm（长*宽*高）
智能留样仪软件 V1.0 具备完整的功能架构与成熟的技术实现方案，与智能留样柜搭配使用，包含留样登记、留样记录、留样称重、标签打印、数据存储、查询追溯、异常提醒等核心功能模块，满足校园餐饮行业食品安全留样管理的使用需求。本系统软件为永久授权使用，无使用期限限制；提供1 年免费质保及技术支持服务，质保期自项目验收合格之日起计算。质保期满后，如需继续提供技术支持、系统维护及升级服务，按双方签订的后续维保服务协议执行。</t>
  </si>
  <si>
    <t>智能留样仪软件V1.0</t>
  </si>
  <si>
    <t>双门智能留样柜</t>
  </si>
  <si>
    <t>智能留样柜功能：
1.设备自带电插锁，只有授权账号才有权限操作，专人专管，刷脸刷码开门；
2.设定留样时间内未留样及留样超过48小时，均有作出提醒；
3.每台设备系统对接匹配移动配件:AI食安留样仪：支持每个食品留样小盒AI快速识别、独立称重、自动打印留样标签；
4.每次留样记录事件自动上传云端服务器，自动拍照、自动剪辑事件小视频，记录不可篡改（事件元素包含：操作人、操作人照片、操作时间、留样内容物等）；
5.食品智能留样柜每隔几分钟会自动上传留样温度，可以远程监控温度，设备上支持温度超高异常预警。
技术参数：
1.处理器：  RK3568 四核Cortex-A17，主频1.8GHz，2+32G
2.屏幕：8寸人脸识别、触摸屏
3.开门：手机小程序、人脸识别开门、密码权限开门
4.架层：5层
5.制冷：风冷0-10℃ 5档可调节
6.气候类型：ST(5)
7.容量：≥868L，约可存619个样品。
8.重量：127KG
9.能效等级：2级
10.电源：220v
11.功率：660w
12.总功耗：5.1kw.h/24h
13.网络：WIFI，RJ45有线
14.外观：宽1190mm，深665mm，高2040mm，加摄像头高2054mm"
15.气候类型:N 防触电保护类型: I 
16.额定电压:220-240V 
17.泡发剂:环戌烷 额定频率:50HZ 
18.内径尺寸：1100*530*1555mm
19.打包尺寸：1270*730*2148mm
20.重量约：165kg</t>
  </si>
  <si>
    <t>米果智能留样系统[简称：留样系统]V1.0</t>
  </si>
  <si>
    <t>四、AI违规抓拍</t>
  </si>
  <si>
    <t>AI违规抓拍</t>
  </si>
  <si>
    <t>AI违规抓拍盒子</t>
  </si>
  <si>
    <t>后厨违规行为抓拍，未戴帽子 、未戴口罩、未穿厨师服、抽烟行为、老鼠检测，实时监控，将违规行为信息发送到管理系统后台，支持8路摄像头监控
1.主体尺寸：204*48*150mm
2.CPU：Cortex-A76+Cortex-A55 八核 2.4GHz
3.AI算力：6TOPS 
4.内存规格： LPDDR4X   ：8GB
5.存储规格： TF卡/EMMC ： 64GB
6.接入电源： AC100V~240V，50/60Hz
7.直流输入： 12V~19V ,9V~36V
8.视频接入： 8路
9.算法分析： 单路不少于5种
16.安装方式 ：直立式、壁挂式
17.操作系统 ： Ubuntu OS
AI违规抓拍系统软件V1.0具备完整的功能架构与成熟的技术实现方案，依托边缘计算本地化分析优势与自研优化AI算法，包含违规行为识别、实时抓拍取证、声光预警联动、数据本地加密存储、抓拍记录查询、异常信息推送、灵敏度调节、多设备联动等核心功能模块，满足校园、园区、城市治理等多场景安防违规管控需求，实现从被动监控到主动防控的升级，筑牢安全防护屏障。本系统软件为永久授权使用，无使用期限限制；提供1 年免费质保及技术支持服务，质保期自项目验收合格之日起计算。质保期满后，如需继续提供技术支持、系统维护及升级服务，按双方签订的后续维保服务协议执行。</t>
  </si>
  <si>
    <t>AI违规抓拍系统软件V1.0</t>
  </si>
  <si>
    <t>五、环境监控</t>
  </si>
  <si>
    <t>环境监控</t>
  </si>
  <si>
    <t>物联中继网关</t>
  </si>
  <si>
    <t>生食间、切配间、加工间、冷食间、备餐间、分餐间、仓库等，作为温湿度监测器。每个点位配置1台
1、设备尺寸：112×74×25mm，重量：&lt;200g (含电池)；材质：ABS抗菌材质
2、自带显示屏，触摸式按钮，内置一节14500锂电池3.7V可充电，DC 5V供电，最大电流1A
3、双网络通信方式，上行4G、下行470mhz无线
4、监测温度：-30℃ ~ 65℃，监测湿度：0% ~ 90%
5、温度 0.5℃,湿度 3%，分辨率0.1开放协议云端对接
6、设备支持触碰配对，方便下挂节点无线传输具备强穿透力
7、节点可放置冰箱、冷库、机房内、水池内；
8、空旷距离大于100米传输；
9、支持壁挂或者背胶粘贴等方式安装；
10、支持告警设置、本地告警、告警延迟、告警音量、下挂节点告警等设置；
11、支持触碰巡检功能，与手机，通过小程序触碰完成巡检；
12、支持API系统对接、数据上报、用户参数设置
13、可作为中继网关，进行设备物联组网，以及作为专间温湿度监测器、仓库温湿度监测器等监测场景使用，可形成温湿度台账。</t>
  </si>
  <si>
    <t>紫外线控制器（面板款）</t>
  </si>
  <si>
    <t>紫外灯等专间，每个安装紫外灯的专间各部署1台，三路智能开关面板，触摸开关，最大600W；三路独立控制、定时，远程开关，
1、预留零线、火线安装
2、无线通信，无需拉网线
1、单路负载 3路开关，600W/路，每一路，支持一台、多台紫外灯、排风扇的接入控制；
2、支持移动设备支持远程控制、定时控制、自定义时段循环测量控制开关功能；
3、支持470MHz无线通信，信号具备高穿透力，方便与网关在室内无障碍通信；
4、支持触碰配对功能，支持与中继网关触碰配对，实现组网通信
5、支持触碰巡检功能，与手机，通过小程序触碰完成巡检
6、支持API与外部数字化平台对接，实现数据上报、用户参数设置、远程开关控制、定时策略设置，定时策略可支持时段定制、周期循环控制等多种策略、可支持外部系统数据分析等
7、可支持紫外灯消毒监测、仓库通风设备控制等多场景监测应用
8、与智慧监管平台对接使用，数据汇总分析并形成消毒监测台账。</t>
  </si>
  <si>
    <t>无线温湿度监测器</t>
  </si>
  <si>
    <t>冰箱、冷柜的每个冷藏、冷冻区域；冷库的每个冷藏、冷冻区域。每个冷藏、冷冻区域部署1台
1、支持冰箱、冷柜、冷库等，温湿度监测，温度监测范围-30 ~ 65℃【带CNAS检测报告】，温湿度，通过网关上行。
2、具备IP68高防护等级，防水、密封，可浸泡、水淋、高压水枪冲洗等，支持后厨、冷库、冰箱、仓库等场所；
3、提供2xAA内置电池供电，支持不低于2年的稳定供电；
4、方便的安装方式，支持螺钉、不干胶等方式固定，方便安装在门、窗、冰箱、墙面等设备上；
5、支持470MHz无线通信，信号具备高穿透力，方便与网关在室内通信
6、支持触碰配对功能，支持与中继网关触碰配对，实现组网通信
7、支持触碰巡检功能，与手机，通过小程序触碰完成巡检
8、支持API与外部数字化平台对接，实现数据上报、用户参数设置、数据分析等
9、可支持冰箱冷柜温湿度监测、冷库温湿度监测、留样冰箱温湿度监测等多场景监测应用，可形成温湿度台账</t>
  </si>
  <si>
    <t>挡鼠板传感器</t>
  </si>
  <si>
    <t>只要有放挡鼠板的地方，都可以安装一台该传感器，可以检测挡鼠板的状态，将数据传输到大屏幕
1、支持无线门磁开关监测，通过网关上行。
2、具备IP68高防护等级，防水、密封，可浸泡、水淋、高压水枪冲洗等，支持后厨、冷库、冰箱、仓库等场所；
3、提供2xAA内置电池供电，支持不低于2年的稳定供电；
4、方便的安装方式，支持螺钉、不干胶等方式固定，方便安装在门、窗、冰箱、墙面等设备上；
5、支持470MHz无线通信，信号具备高穿透力，方便与网关在室内通信
6、支持触碰配对功能，支持与中继网关触碰配对，实现组网通信
7、支持触碰巡检功能，与手机，通过小程序触碰完成巡检
8、支持API与外部数字化平台对接，实现数据上报、用户参数设置、数据分析等
9、可支持智能仓库挡鼠板、专间门窗等多场景监测应用，可形成监测台账</t>
  </si>
  <si>
    <t>智能高温消毒监测器</t>
  </si>
  <si>
    <t>蒸汽消毒柜、蒸汽消毒车，每台消毒柜、消毒车，各配置1台
1、支持从-50到130℃的适应超低温、超高温的感应探头，可监测极低冷冻设备、以及超过100度的高温消毒类设备，支持温度数据上报；
2、提供无线物联网络通信能力，支持设备可随处安装；
3、提供内置电池供电，支持不低于2年的稳定供电；
5、方便的安装方式，探头可部署安放于超低温环境以及蒸汽排放口等超高温环境，设备主机体支持螺钉、不干胶等方式固定；
6、支持470MHz无线通信，信号具备高穿透力，方便与网关在室内无障碍通信
7、支持触碰配对功能，支持与中继网关触碰配对，实现组网通信
8、支持触碰巡检功能，与手机，通过小程序触碰完成巡检
9、支持API与外部数字化平台对接，实现数据上报、用户参数设置、数据分析等
10、可支持蒸汽消毒柜、蒸汽消毒车等多场景监测应用
11、用于餐具消毒监测，数据汇总分析并形成消毒监测台账，与智慧监管平台对接使用。</t>
  </si>
  <si>
    <t>六、软件平台</t>
  </si>
  <si>
    <t>软件平台</t>
  </si>
  <si>
    <t>食堂端智慧监管平台</t>
  </si>
  <si>
    <t>食堂端智慧食安数字监管后台、食安大数据，台账及管理经营指标的上传，通过大数据的实时在线整改及评分系统，食堂的食品安全全面的线上监管和食堂营运数据收集，实现餐费，财务，采购，食品安全的全链条打通，通过数据协同，业务协同构建食堂食安一张网，从而形成校级食安联动，数据协同预警。
系统所含模块有：食堂的餐费人数统计、食材采购进销存统计、后厨厨工每日晨检数据监管、食安安全每日留样称重打印标签监管等。
食堂端智慧监管平台服务年限永久授权使用，无使用期限限制提供1 年免费质保及技术支持服务，质保期自项目验收合格之日起计算。质保期满后，如需继续提供技术支持、系统维护及升级服务，按双方签订的后续维保服务协议执行。满足二级等保要求。</t>
  </si>
  <si>
    <t>移动端</t>
  </si>
  <si>
    <t>数据对接平台</t>
  </si>
  <si>
    <t>七、数据安全驾驶舱</t>
  </si>
  <si>
    <t>食安驾驶舱</t>
  </si>
  <si>
    <t>食安驾驶舱（75）</t>
  </si>
  <si>
    <t>根据以上配套的智能化硬件设备，定制化显示驾驶舱展示内容，报价含不同项目的UI设计
1.屏幕尺寸：75寸
2.裸机尺寸（不含底座）：高959mm 厚76mm 宽1668mm
3.含底座尺寸：高1027mm 厚391mm 宽1668mm
4.外包装尺寸：厚175mm 高1130mm 宽1870mm
5.含底座重量：18.4kg
6.工作电压：220V，电源功率：230W，待机功率：0.5W
7.CPU:四核 A35 
8：内存2G，存储32G</t>
  </si>
  <si>
    <t>互动大屏</t>
  </si>
  <si>
    <t>前厅食安互动大屏</t>
  </si>
  <si>
    <t>在餐厅前厅展示可触控查找的食安台账记录：留样记录、晨检记录、消毒记录、农残报告等台账
系统：Android 11
处理器：四核64 位Cortex-A55，主频2.0GH
内存/储存内存：DDR3 2GB/EMMC FLASH 16GB
屏幕：32寸ips高清 G+G电容10点触控屏
网络：RJ45网口、内置wifi
电源电压：内置电源，AC90-250V,50 /60Hz
接口：DC 5.5电源插头、RJ45网口、USB×6
材质：金属
尺寸：1230*840.8*500mm
净重：28kg</t>
  </si>
  <si>
    <t>八、其他费用</t>
  </si>
  <si>
    <t>其他费用</t>
  </si>
  <si>
    <t>系统实施费用</t>
  </si>
  <si>
    <t>项</t>
  </si>
  <si>
    <t>导入基础档案、包括食堂信息、从业人员信息、食材信息、配置业务流程、测试业务全流程、向上平台对接</t>
  </si>
  <si>
    <t>辅助材料费用</t>
  </si>
  <si>
    <t>包括网线、电源线、插座、线管、交换机等辅助材料</t>
  </si>
  <si>
    <t>等保测评费用</t>
  </si>
  <si>
    <t>含税总计</t>
  </si>
  <si>
    <t>以上报价已包含税费、运费、安装服务及培训服务，系统部署支持云端或本地化两种部署方式，可自由选择其中一种，能够充分保障数据安全。</t>
  </si>
  <si>
    <t>一、软件平台</t>
  </si>
  <si>
    <t>食堂食品安全智慧监管平台（源码交付）</t>
  </si>
  <si>
    <t>学校级智慧食安数字监管后台、食安大数据，台账及管理经营指标的下发，通过大数据的实时在线整改及评分系统，学校的食品安全全面的线上监管和食堂营运提供指导，实现餐费，财务，采购，食品安全的全链条监管，通过数据协同，业务协同构建整个学校的食安一张网，从而形成区域食安联动，数据协同预警。
学校级智慧食安数字监管平台可以实现多校区、多食堂上下联动监管
系统所含模块有：学校的餐费人数统计、食材采购进销存统计、后厨厨工每日晨检数据监管、食安安全每日留样称重打印标签监管等。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</si>
</sst>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name val="Arial Narrow"/>
      <charset val="0"/>
    </font>
    <font>
      <sz val="22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14"/>
      <name val="宋体"/>
      <charset val="0"/>
    </font>
    <font>
      <sz val="12"/>
      <name val="宋体"/>
      <charset val="0"/>
    </font>
    <font>
      <sz val="9"/>
      <color theme="1"/>
      <name val="宋体"/>
      <charset val="134"/>
    </font>
    <font>
      <sz val="12"/>
      <color indexed="8"/>
      <name val="Arial Narrow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 applyBorder="0"/>
  </cellStyleXfs>
  <cellXfs count="4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49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7" fillId="0" borderId="1" xfId="49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left" vertical="center" wrapText="1"/>
    </xf>
    <xf numFmtId="10" fontId="2" fillId="0" borderId="0" xfId="49" applyNumberFormat="1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0" fillId="0" borderId="0" xfId="49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vertical="center"/>
    </xf>
    <xf numFmtId="0" fontId="7" fillId="0" borderId="1" xfId="49" applyFont="1" applyFill="1" applyBorder="1" applyAlignment="1">
      <alignment horizontal="center" vertical="center" wrapText="1"/>
    </xf>
    <xf numFmtId="10" fontId="2" fillId="0" borderId="1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4" Type="http://schemas.openxmlformats.org/officeDocument/2006/relationships/image" Target="media/image13.jpeg"/><Relationship Id="rId3" Type="http://schemas.openxmlformats.org/officeDocument/2006/relationships/image" Target="media/image12.png"/><Relationship Id="rId2" Type="http://schemas.openxmlformats.org/officeDocument/2006/relationships/image" Target="media/image11.png"/><Relationship Id="rId1" Type="http://schemas.openxmlformats.org/officeDocument/2006/relationships/image" Target="media/image10.png"/></Relationships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tiff"/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4795520</xdr:colOff>
      <xdr:row>3</xdr:row>
      <xdr:rowOff>41910</xdr:rowOff>
    </xdr:from>
    <xdr:to>
      <xdr:col>8</xdr:col>
      <xdr:colOff>973455</xdr:colOff>
      <xdr:row>4</xdr:row>
      <xdr:rowOff>784225</xdr:rowOff>
    </xdr:to>
    <xdr:pic>
      <xdr:nvPicPr>
        <xdr:cNvPr id="2" name="图片 1" descr="验收秤（碳钢三摄像头）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662035" y="1451610"/>
          <a:ext cx="1322705" cy="1656715"/>
        </a:xfrm>
        <a:prstGeom prst="rect">
          <a:avLst/>
        </a:prstGeom>
      </xdr:spPr>
    </xdr:pic>
    <xdr:clientData/>
  </xdr:twoCellAnchor>
  <xdr:twoCellAnchor editAs="oneCell">
    <xdr:from>
      <xdr:col>7</xdr:col>
      <xdr:colOff>4776470</xdr:colOff>
      <xdr:row>17</xdr:row>
      <xdr:rowOff>99695</xdr:rowOff>
    </xdr:from>
    <xdr:to>
      <xdr:col>9</xdr:col>
      <xdr:colOff>22225</xdr:colOff>
      <xdr:row>17</xdr:row>
      <xdr:rowOff>923925</xdr:rowOff>
    </xdr:to>
    <xdr:pic>
      <xdr:nvPicPr>
        <xdr:cNvPr id="3" name="图片 2" descr="AI违规算法盒子"/>
        <xdr:cNvPicPr>
          <a:picLocks noChangeAspect="1"/>
        </xdr:cNvPicPr>
      </xdr:nvPicPr>
      <xdr:blipFill>
        <a:blip r:embed="rId2"/>
        <a:srcRect t="8687" r="25942" b="16011"/>
        <a:stretch>
          <a:fillRect/>
        </a:stretch>
      </xdr:blipFill>
      <xdr:spPr>
        <a:xfrm>
          <a:off x="8642985" y="11301095"/>
          <a:ext cx="1468120" cy="824230"/>
        </a:xfrm>
        <a:prstGeom prst="rect">
          <a:avLst/>
        </a:prstGeom>
      </xdr:spPr>
    </xdr:pic>
    <xdr:clientData/>
  </xdr:twoCellAnchor>
  <xdr:twoCellAnchor editAs="oneCell">
    <xdr:from>
      <xdr:col>8</xdr:col>
      <xdr:colOff>203835</xdr:colOff>
      <xdr:row>21</xdr:row>
      <xdr:rowOff>212725</xdr:rowOff>
    </xdr:from>
    <xdr:to>
      <xdr:col>8</xdr:col>
      <xdr:colOff>689610</xdr:colOff>
      <xdr:row>21</xdr:row>
      <xdr:rowOff>794385</xdr:rowOff>
    </xdr:to>
    <xdr:pic>
      <xdr:nvPicPr>
        <xdr:cNvPr id="4" name="图片 3" descr="数据中继器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15120" y="14144625"/>
          <a:ext cx="485775" cy="581660"/>
        </a:xfrm>
        <a:prstGeom prst="rect">
          <a:avLst/>
        </a:prstGeom>
      </xdr:spPr>
    </xdr:pic>
    <xdr:clientData/>
  </xdr:twoCellAnchor>
  <xdr:twoCellAnchor editAs="oneCell">
    <xdr:from>
      <xdr:col>8</xdr:col>
      <xdr:colOff>258445</xdr:colOff>
      <xdr:row>22</xdr:row>
      <xdr:rowOff>123825</xdr:rowOff>
    </xdr:from>
    <xdr:to>
      <xdr:col>8</xdr:col>
      <xdr:colOff>673100</xdr:colOff>
      <xdr:row>22</xdr:row>
      <xdr:rowOff>513715</xdr:rowOff>
    </xdr:to>
    <xdr:pic>
      <xdr:nvPicPr>
        <xdr:cNvPr id="5" name="图片 4"/>
        <xdr:cNvPicPr>
          <a:picLocks noChangeAspect="1"/>
        </xdr:cNvPicPr>
      </xdr:nvPicPr>
      <xdr:blipFill>
        <a:blip r:embed="rId4" cstate="print"/>
        <a:stretch>
          <a:fillRect/>
        </a:stretch>
      </xdr:blipFill>
      <xdr:spPr>
        <a:xfrm>
          <a:off x="9269730" y="14893925"/>
          <a:ext cx="414655" cy="389890"/>
        </a:xfrm>
        <a:prstGeom prst="rect">
          <a:avLst/>
        </a:prstGeom>
      </xdr:spPr>
    </xdr:pic>
    <xdr:clientData/>
  </xdr:twoCellAnchor>
  <xdr:twoCellAnchor editAs="oneCell">
    <xdr:from>
      <xdr:col>8</xdr:col>
      <xdr:colOff>201930</xdr:colOff>
      <xdr:row>13</xdr:row>
      <xdr:rowOff>140335</xdr:rowOff>
    </xdr:from>
    <xdr:to>
      <xdr:col>8</xdr:col>
      <xdr:colOff>830580</xdr:colOff>
      <xdr:row>14</xdr:row>
      <xdr:rowOff>534035</xdr:rowOff>
    </xdr:to>
    <xdr:pic>
      <xdr:nvPicPr>
        <xdr:cNvPr id="6" name="图片 5" descr="双门智能留样柜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213215" y="8941435"/>
          <a:ext cx="628650" cy="1130300"/>
        </a:xfrm>
        <a:prstGeom prst="rect">
          <a:avLst/>
        </a:prstGeom>
      </xdr:spPr>
    </xdr:pic>
    <xdr:clientData/>
  </xdr:twoCellAnchor>
  <xdr:twoCellAnchor editAs="oneCell">
    <xdr:from>
      <xdr:col>8</xdr:col>
      <xdr:colOff>245745</xdr:colOff>
      <xdr:row>23</xdr:row>
      <xdr:rowOff>47625</xdr:rowOff>
    </xdr:from>
    <xdr:to>
      <xdr:col>8</xdr:col>
      <xdr:colOff>650875</xdr:colOff>
      <xdr:row>23</xdr:row>
      <xdr:rowOff>515620</xdr:rowOff>
    </xdr:to>
    <xdr:pic>
      <xdr:nvPicPr>
        <xdr:cNvPr id="7" name="图片 6" descr="无线温湿度监测器"/>
        <xdr:cNvPicPr>
          <a:picLocks noChangeAspect="1"/>
        </xdr:cNvPicPr>
      </xdr:nvPicPr>
      <xdr:blipFill>
        <a:blip r:embed="rId6"/>
        <a:srcRect l="18856" r="19100"/>
        <a:stretch>
          <a:fillRect/>
        </a:stretch>
      </xdr:blipFill>
      <xdr:spPr>
        <a:xfrm>
          <a:off x="9257030" y="15389225"/>
          <a:ext cx="405130" cy="467995"/>
        </a:xfrm>
        <a:prstGeom prst="rect">
          <a:avLst/>
        </a:prstGeom>
      </xdr:spPr>
    </xdr:pic>
    <xdr:clientData/>
  </xdr:twoCellAnchor>
  <xdr:twoCellAnchor editAs="oneCell">
    <xdr:from>
      <xdr:col>8</xdr:col>
      <xdr:colOff>415290</xdr:colOff>
      <xdr:row>24</xdr:row>
      <xdr:rowOff>33020</xdr:rowOff>
    </xdr:from>
    <xdr:to>
      <xdr:col>8</xdr:col>
      <xdr:colOff>678180</xdr:colOff>
      <xdr:row>24</xdr:row>
      <xdr:rowOff>523240</xdr:rowOff>
    </xdr:to>
    <xdr:pic>
      <xdr:nvPicPr>
        <xdr:cNvPr id="8" name="图片 7" descr="智能挡鼠板MG100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426575" y="15946120"/>
          <a:ext cx="262890" cy="490220"/>
        </a:xfrm>
        <a:prstGeom prst="rect">
          <a:avLst/>
        </a:prstGeom>
      </xdr:spPr>
    </xdr:pic>
    <xdr:clientData/>
  </xdr:twoCellAnchor>
  <xdr:twoCellAnchor editAs="oneCell">
    <xdr:from>
      <xdr:col>8</xdr:col>
      <xdr:colOff>229870</xdr:colOff>
      <xdr:row>25</xdr:row>
      <xdr:rowOff>99695</xdr:rowOff>
    </xdr:from>
    <xdr:to>
      <xdr:col>8</xdr:col>
      <xdr:colOff>656590</xdr:colOff>
      <xdr:row>25</xdr:row>
      <xdr:rowOff>464185</xdr:rowOff>
    </xdr:to>
    <xdr:pic>
      <xdr:nvPicPr>
        <xdr:cNvPr id="9" name="图片 8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9241155" y="16584295"/>
          <a:ext cx="426720" cy="364490"/>
        </a:xfrm>
        <a:prstGeom prst="rect">
          <a:avLst/>
        </a:prstGeom>
      </xdr:spPr>
    </xdr:pic>
    <xdr:clientData/>
  </xdr:twoCellAnchor>
  <xdr:twoCellAnchor editAs="oneCell">
    <xdr:from>
      <xdr:col>8</xdr:col>
      <xdr:colOff>229235</xdr:colOff>
      <xdr:row>34</xdr:row>
      <xdr:rowOff>171450</xdr:rowOff>
    </xdr:from>
    <xdr:to>
      <xdr:col>8</xdr:col>
      <xdr:colOff>934720</xdr:colOff>
      <xdr:row>34</xdr:row>
      <xdr:rowOff>978535</xdr:rowOff>
    </xdr:to>
    <xdr:pic>
      <xdr:nvPicPr>
        <xdr:cNvPr id="10" name="ID_72916EA4A9674259A2E9EF653E046454" descr="大屏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240520" y="21583650"/>
          <a:ext cx="705485" cy="8070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42"/>
  <sheetViews>
    <sheetView tabSelected="1" topLeftCell="A23" workbookViewId="0">
      <selection activeCell="N30" sqref="N30"/>
    </sheetView>
  </sheetViews>
  <sheetFormatPr defaultColWidth="9.63333333333333" defaultRowHeight="11.25"/>
  <cols>
    <col min="1" max="1" width="4.91666666666667" style="3" customWidth="1"/>
    <col min="2" max="2" width="8.44166666666667" style="20" customWidth="1"/>
    <col min="3" max="3" width="11.4833333333333" style="1" customWidth="1"/>
    <col min="4" max="4" width="4.58333333333333" style="3" customWidth="1"/>
    <col min="5" max="5" width="5.775" style="3" customWidth="1"/>
    <col min="6" max="6" width="6.375" style="3" customWidth="1"/>
    <col min="7" max="7" width="9.16666666666667" style="3" customWidth="1"/>
    <col min="8" max="8" width="67.5166666666667" style="4" customWidth="1"/>
    <col min="9" max="9" width="14.1416666666667" style="1" customWidth="1"/>
    <col min="10" max="16357" width="9.81666666666667" style="1"/>
    <col min="16358" max="16384" width="9.63333333333333" style="1"/>
  </cols>
  <sheetData>
    <row r="1" s="1" customFormat="1" ht="46" customHeight="1" spans="1:10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2"/>
    </row>
    <row r="2" s="17" customFormat="1" ht="31" customHeight="1" spans="1:10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  <c r="I2" s="23" t="s">
        <v>9</v>
      </c>
      <c r="J2" s="23" t="s">
        <v>10</v>
      </c>
    </row>
    <row r="3" s="1" customFormat="1" ht="34" customHeight="1" spans="1:10">
      <c r="A3" s="7" t="s">
        <v>11</v>
      </c>
      <c r="B3" s="7"/>
      <c r="C3" s="7"/>
      <c r="D3" s="7"/>
      <c r="E3" s="24"/>
      <c r="F3" s="24"/>
      <c r="G3" s="24"/>
      <c r="H3" s="24"/>
      <c r="I3" s="24"/>
      <c r="J3" s="24"/>
    </row>
    <row r="4" s="1" customFormat="1" ht="72" customHeight="1" spans="1:10">
      <c r="A4" s="8">
        <v>1.1</v>
      </c>
      <c r="B4" s="10" t="s">
        <v>12</v>
      </c>
      <c r="C4" s="10" t="s">
        <v>13</v>
      </c>
      <c r="D4" s="8" t="s">
        <v>14</v>
      </c>
      <c r="E4" s="8">
        <v>3</v>
      </c>
      <c r="F4" s="8"/>
      <c r="G4" s="8"/>
      <c r="H4" s="25" t="s">
        <v>15</v>
      </c>
      <c r="I4" s="8"/>
      <c r="J4" s="10"/>
    </row>
    <row r="5" s="1" customFormat="1" ht="71" customHeight="1" spans="1:10">
      <c r="A5" s="8">
        <v>1.2</v>
      </c>
      <c r="B5" s="10"/>
      <c r="C5" s="10" t="s">
        <v>16</v>
      </c>
      <c r="D5" s="8" t="s">
        <v>17</v>
      </c>
      <c r="E5" s="8"/>
      <c r="F5" s="8"/>
      <c r="G5" s="8"/>
      <c r="H5" s="25"/>
      <c r="I5" s="8"/>
      <c r="J5" s="8"/>
    </row>
    <row r="6" s="1" customFormat="1" ht="42" customHeight="1" spans="1:10">
      <c r="A6" s="8">
        <v>1.3</v>
      </c>
      <c r="B6" s="10" t="s">
        <v>18</v>
      </c>
      <c r="C6" s="8"/>
      <c r="D6" s="8"/>
      <c r="E6" s="8"/>
      <c r="F6" s="8"/>
      <c r="G6" s="8">
        <f>SUM(G4:G5)</f>
        <v>0</v>
      </c>
      <c r="H6" s="13"/>
      <c r="I6" s="12"/>
      <c r="J6" s="12"/>
    </row>
    <row r="7" s="1" customFormat="1" ht="34" customHeight="1" spans="1:10">
      <c r="A7" s="7" t="s">
        <v>19</v>
      </c>
      <c r="B7" s="7"/>
      <c r="C7" s="7"/>
      <c r="D7" s="7"/>
      <c r="E7" s="24"/>
      <c r="F7" s="24"/>
      <c r="G7" s="24"/>
      <c r="H7" s="24"/>
      <c r="I7" s="24"/>
      <c r="J7" s="24"/>
    </row>
    <row r="8" s="1" customFormat="1" ht="90" customHeight="1" spans="1:10">
      <c r="A8" s="8">
        <v>2.1</v>
      </c>
      <c r="B8" s="10" t="s">
        <v>20</v>
      </c>
      <c r="C8" s="9" t="s">
        <v>21</v>
      </c>
      <c r="D8" s="10" t="s">
        <v>14</v>
      </c>
      <c r="E8" s="8">
        <v>3</v>
      </c>
      <c r="F8" s="8"/>
      <c r="G8" s="8"/>
      <c r="H8" s="25" t="s">
        <v>22</v>
      </c>
      <c r="I8" s="8" t="str">
        <f>_xlfn.DISPIMG("ID_BBB146B2DFBC4AD6B96960070DB2740D",1)</f>
        <v>=DISPIMG("ID_BBB146B2DFBC4AD6B96960070DB2740D",1)</v>
      </c>
      <c r="J8" s="10"/>
    </row>
    <row r="9" s="1" customFormat="1" ht="78" customHeight="1" spans="1:10">
      <c r="A9" s="8">
        <v>2.2</v>
      </c>
      <c r="B9" s="10"/>
      <c r="C9" s="9" t="s">
        <v>23</v>
      </c>
      <c r="D9" s="10" t="s">
        <v>17</v>
      </c>
      <c r="E9" s="8"/>
      <c r="F9" s="8"/>
      <c r="G9" s="8"/>
      <c r="H9" s="25"/>
      <c r="I9" s="8"/>
      <c r="J9" s="8"/>
    </row>
    <row r="10" s="1" customFormat="1" ht="36" customHeight="1" spans="1:10">
      <c r="A10" s="8">
        <v>2.3</v>
      </c>
      <c r="B10" s="10" t="s">
        <v>18</v>
      </c>
      <c r="C10" s="8"/>
      <c r="D10" s="8"/>
      <c r="E10" s="8"/>
      <c r="F10" s="8"/>
      <c r="G10" s="8">
        <f>SUM(G8:G9)</f>
        <v>0</v>
      </c>
      <c r="H10" s="13"/>
      <c r="I10" s="12"/>
      <c r="J10" s="12"/>
    </row>
    <row r="11" s="1" customFormat="1" ht="34" customHeight="1" spans="1:10">
      <c r="A11" s="7" t="s">
        <v>24</v>
      </c>
      <c r="B11" s="7"/>
      <c r="C11" s="7"/>
      <c r="D11" s="7"/>
      <c r="E11" s="24"/>
      <c r="F11" s="24"/>
      <c r="G11" s="24"/>
      <c r="H11" s="24"/>
      <c r="I11" s="24"/>
      <c r="J11" s="24"/>
    </row>
    <row r="12" s="1" customFormat="1" ht="67" customHeight="1" spans="1:10">
      <c r="A12" s="8">
        <v>3.1</v>
      </c>
      <c r="B12" s="10" t="s">
        <v>25</v>
      </c>
      <c r="C12" s="9" t="s">
        <v>26</v>
      </c>
      <c r="D12" s="10" t="s">
        <v>14</v>
      </c>
      <c r="E12" s="8">
        <v>3</v>
      </c>
      <c r="F12" s="8"/>
      <c r="G12" s="8"/>
      <c r="H12" s="25" t="s">
        <v>27</v>
      </c>
      <c r="I12" s="8" t="str">
        <f>_xlfn.DISPIMG("ID_07C017549ACA442695B54B510A085C2D",1)</f>
        <v>=DISPIMG("ID_07C017549ACA442695B54B510A085C2D",1)</v>
      </c>
      <c r="J12" s="10"/>
    </row>
    <row r="13" s="1" customFormat="1" ht="58" customHeight="1" spans="1:10">
      <c r="A13" s="8">
        <v>3.2</v>
      </c>
      <c r="B13" s="10"/>
      <c r="C13" s="9" t="s">
        <v>28</v>
      </c>
      <c r="D13" s="10" t="s">
        <v>17</v>
      </c>
      <c r="E13" s="8"/>
      <c r="F13" s="8"/>
      <c r="G13" s="8"/>
      <c r="H13" s="25"/>
      <c r="I13" s="8"/>
      <c r="J13" s="8"/>
    </row>
    <row r="14" s="1" customFormat="1" ht="58" customHeight="1" spans="1:10">
      <c r="A14" s="26">
        <v>3.3</v>
      </c>
      <c r="B14" s="27"/>
      <c r="C14" s="28" t="s">
        <v>29</v>
      </c>
      <c r="D14" s="27" t="s">
        <v>14</v>
      </c>
      <c r="E14" s="26">
        <v>3</v>
      </c>
      <c r="F14" s="26"/>
      <c r="G14" s="8"/>
      <c r="H14" s="28" t="s">
        <v>30</v>
      </c>
      <c r="I14" s="26"/>
      <c r="J14" s="10"/>
    </row>
    <row r="15" s="1" customFormat="1" ht="58" customHeight="1" spans="1:10">
      <c r="A15" s="26">
        <v>3.4</v>
      </c>
      <c r="B15" s="27"/>
      <c r="C15" s="28" t="s">
        <v>31</v>
      </c>
      <c r="D15" s="27" t="s">
        <v>17</v>
      </c>
      <c r="E15" s="26"/>
      <c r="F15" s="26"/>
      <c r="G15" s="8"/>
      <c r="H15" s="28"/>
      <c r="I15" s="26"/>
      <c r="J15" s="10"/>
    </row>
    <row r="16" s="1" customFormat="1" ht="38" customHeight="1" spans="1:10">
      <c r="A16" s="26">
        <v>3.3</v>
      </c>
      <c r="B16" s="27" t="s">
        <v>18</v>
      </c>
      <c r="C16" s="26"/>
      <c r="D16" s="26"/>
      <c r="E16" s="26"/>
      <c r="F16" s="26"/>
      <c r="G16" s="26">
        <f>SUM(G12:G15)</f>
        <v>0</v>
      </c>
      <c r="H16" s="29"/>
      <c r="I16" s="30"/>
      <c r="J16" s="12"/>
    </row>
    <row r="17" s="1" customFormat="1" ht="35" customHeight="1" spans="1:36">
      <c r="A17" s="31" t="s">
        <v>32</v>
      </c>
      <c r="B17" s="31"/>
      <c r="C17" s="31"/>
      <c r="D17" s="31"/>
      <c r="E17" s="32"/>
      <c r="F17" s="32"/>
      <c r="G17" s="32"/>
      <c r="H17" s="32"/>
      <c r="I17" s="32"/>
    </row>
    <row r="18" s="18" customFormat="1" ht="73" customHeight="1" spans="1:36">
      <c r="A18" s="8">
        <v>4.1</v>
      </c>
      <c r="B18" s="9" t="s">
        <v>33</v>
      </c>
      <c r="C18" s="10" t="s">
        <v>34</v>
      </c>
      <c r="D18" s="10" t="s">
        <v>14</v>
      </c>
      <c r="E18" s="8">
        <v>3</v>
      </c>
      <c r="F18" s="8"/>
      <c r="G18" s="8"/>
      <c r="H18" s="25" t="s">
        <v>35</v>
      </c>
      <c r="I18" s="8"/>
      <c r="J18" s="10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="18" customFormat="1" ht="72" customHeight="1" spans="1:36">
      <c r="A19" s="8">
        <v>4.2</v>
      </c>
      <c r="B19" s="9"/>
      <c r="C19" s="10" t="s">
        <v>36</v>
      </c>
      <c r="D19" s="8" t="s">
        <v>17</v>
      </c>
      <c r="E19" s="8"/>
      <c r="F19" s="8"/>
      <c r="G19" s="8"/>
      <c r="H19" s="25"/>
      <c r="I19" s="8"/>
      <c r="J19" s="8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="18" customFormat="1" ht="35" customHeight="1" spans="1:36">
      <c r="A20" s="8">
        <v>4.3</v>
      </c>
      <c r="B20" s="10" t="s">
        <v>18</v>
      </c>
      <c r="C20" s="8"/>
      <c r="D20" s="8"/>
      <c r="E20" s="8"/>
      <c r="F20" s="8"/>
      <c r="G20" s="8">
        <f>SUM(G18:G19)</f>
        <v>0</v>
      </c>
      <c r="H20" s="13"/>
      <c r="I20" s="12"/>
      <c r="J20" s="12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="18" customFormat="1" ht="35" customHeight="1" spans="1:36">
      <c r="A21" s="7" t="s">
        <v>37</v>
      </c>
      <c r="B21" s="7"/>
      <c r="C21" s="7"/>
      <c r="D21" s="7"/>
      <c r="E21" s="24"/>
      <c r="F21" s="24"/>
      <c r="G21" s="24"/>
      <c r="H21" s="24"/>
      <c r="I21" s="24"/>
      <c r="J21" s="24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="18" customFormat="1" ht="66" customHeight="1" spans="1:36">
      <c r="A22" s="8">
        <v>5.1</v>
      </c>
      <c r="B22" s="9" t="s">
        <v>38</v>
      </c>
      <c r="C22" s="10" t="s">
        <v>39</v>
      </c>
      <c r="D22" s="8" t="s">
        <v>14</v>
      </c>
      <c r="E22" s="8">
        <v>6</v>
      </c>
      <c r="F22" s="8"/>
      <c r="G22" s="8"/>
      <c r="H22" s="33" t="s">
        <v>40</v>
      </c>
      <c r="I22" s="12"/>
      <c r="J22" s="34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="18" customFormat="1" ht="45" customHeight="1" spans="1:36">
      <c r="A23" s="8">
        <v>5.2</v>
      </c>
      <c r="B23" s="9"/>
      <c r="C23" s="10" t="s">
        <v>41</v>
      </c>
      <c r="D23" s="8" t="s">
        <v>14</v>
      </c>
      <c r="E23" s="8">
        <v>4</v>
      </c>
      <c r="F23" s="8"/>
      <c r="G23" s="8"/>
      <c r="H23" s="33" t="s">
        <v>42</v>
      </c>
      <c r="I23" s="12"/>
      <c r="J23" s="34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="18" customFormat="1" ht="45" customHeight="1" spans="1:36">
      <c r="A24" s="8">
        <v>5.3</v>
      </c>
      <c r="B24" s="9"/>
      <c r="C24" s="10" t="s">
        <v>43</v>
      </c>
      <c r="D24" s="8" t="s">
        <v>14</v>
      </c>
      <c r="E24" s="8">
        <v>6</v>
      </c>
      <c r="F24" s="8"/>
      <c r="G24" s="8"/>
      <c r="H24" s="33" t="s">
        <v>44</v>
      </c>
      <c r="I24" s="12"/>
      <c r="J24" s="34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="18" customFormat="1" ht="45" customHeight="1" spans="1:36">
      <c r="A25" s="8">
        <v>5.4</v>
      </c>
      <c r="B25" s="9"/>
      <c r="C25" s="10" t="s">
        <v>45</v>
      </c>
      <c r="D25" s="8" t="s">
        <v>14</v>
      </c>
      <c r="E25" s="8">
        <v>10</v>
      </c>
      <c r="F25" s="8"/>
      <c r="G25" s="8"/>
      <c r="H25" s="33" t="s">
        <v>46</v>
      </c>
      <c r="I25" s="12"/>
      <c r="J25" s="34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="18" customFormat="1" ht="45" customHeight="1" spans="1:36">
      <c r="A26" s="8">
        <v>5.5</v>
      </c>
      <c r="B26" s="9"/>
      <c r="C26" s="10" t="s">
        <v>47</v>
      </c>
      <c r="D26" s="8" t="s">
        <v>14</v>
      </c>
      <c r="E26" s="8">
        <v>2</v>
      </c>
      <c r="F26" s="8"/>
      <c r="G26" s="8"/>
      <c r="H26" s="33" t="s">
        <v>48</v>
      </c>
      <c r="I26" s="12"/>
      <c r="J26" s="34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="18" customFormat="1" ht="35" customHeight="1" spans="1:36">
      <c r="A27" s="8">
        <v>5.6</v>
      </c>
      <c r="B27" s="10" t="s">
        <v>18</v>
      </c>
      <c r="C27" s="8"/>
      <c r="D27" s="8"/>
      <c r="E27" s="8"/>
      <c r="F27" s="8"/>
      <c r="G27" s="8">
        <f>SUM(G22:G26)</f>
        <v>0</v>
      </c>
      <c r="H27" s="13"/>
      <c r="I27" s="12"/>
      <c r="J27" s="12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="18" customFormat="1" ht="35" customHeight="1" spans="1:36">
      <c r="A28" s="7" t="s">
        <v>49</v>
      </c>
      <c r="B28" s="7"/>
      <c r="C28" s="7"/>
      <c r="D28" s="7"/>
      <c r="E28" s="24"/>
      <c r="F28" s="24"/>
      <c r="G28" s="24"/>
      <c r="H28" s="24"/>
      <c r="I28" s="24"/>
      <c r="J28" s="24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="18" customFormat="1" ht="61" customHeight="1" spans="1:36">
      <c r="A29" s="8">
        <v>6.1</v>
      </c>
      <c r="B29" s="9" t="s">
        <v>50</v>
      </c>
      <c r="C29" s="10" t="s">
        <v>51</v>
      </c>
      <c r="D29" s="10" t="s">
        <v>17</v>
      </c>
      <c r="E29" s="10">
        <v>1</v>
      </c>
      <c r="F29" s="10"/>
      <c r="G29" s="8"/>
      <c r="H29" s="11" t="s">
        <v>52</v>
      </c>
      <c r="I29" s="12" t="str">
        <f>_xlfn.DISPIMG("ID_B1C13910A16545369948C1759FB9A2B2",1)</f>
        <v>=DISPIMG("ID_B1C13910A16545369948C1759FB9A2B2",1)</v>
      </c>
      <c r="J29" s="12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="18" customFormat="1" ht="29" customHeight="1" spans="1:36">
      <c r="A30" s="8">
        <v>6.2</v>
      </c>
      <c r="B30" s="9"/>
      <c r="C30" s="10" t="s">
        <v>53</v>
      </c>
      <c r="D30" s="10" t="s">
        <v>17</v>
      </c>
      <c r="E30" s="10">
        <v>1</v>
      </c>
      <c r="F30" s="10"/>
      <c r="G30" s="8"/>
      <c r="H30" s="11"/>
      <c r="I30" s="12"/>
      <c r="J30" s="12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="18" customFormat="1" ht="29" customHeight="1" spans="1:36">
      <c r="A31" s="8">
        <v>6.3</v>
      </c>
      <c r="B31" s="9"/>
      <c r="C31" s="10" t="s">
        <v>54</v>
      </c>
      <c r="D31" s="10" t="s">
        <v>17</v>
      </c>
      <c r="E31" s="10">
        <v>1</v>
      </c>
      <c r="F31" s="10"/>
      <c r="G31" s="8"/>
      <c r="H31" s="11"/>
      <c r="I31" s="12"/>
      <c r="J31" s="12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="18" customFormat="1" ht="35" customHeight="1" spans="1:36">
      <c r="A32" s="35">
        <v>6.4</v>
      </c>
      <c r="B32" s="36" t="s">
        <v>18</v>
      </c>
      <c r="C32" s="35"/>
      <c r="D32" s="35"/>
      <c r="E32" s="35"/>
      <c r="F32" s="35"/>
      <c r="G32" s="35">
        <f>SUM(G29:G31)</f>
        <v>0</v>
      </c>
      <c r="H32" s="37"/>
      <c r="I32" s="38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="18" customFormat="1" ht="35" customHeight="1" spans="1:36">
      <c r="A33" s="7" t="s">
        <v>55</v>
      </c>
      <c r="B33" s="7"/>
      <c r="C33" s="7"/>
      <c r="D33" s="7"/>
      <c r="E33" s="24"/>
      <c r="F33" s="24"/>
      <c r="G33" s="24"/>
      <c r="H33" s="24"/>
      <c r="I33" s="24"/>
      <c r="J33" s="24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="1" customFormat="1" ht="84" customHeight="1" spans="1:36">
      <c r="A34" s="8">
        <v>7.1</v>
      </c>
      <c r="B34" s="10" t="s">
        <v>56</v>
      </c>
      <c r="C34" s="10" t="s">
        <v>57</v>
      </c>
      <c r="D34" s="10" t="s">
        <v>17</v>
      </c>
      <c r="E34" s="10">
        <v>3</v>
      </c>
      <c r="F34" s="10"/>
      <c r="G34" s="10"/>
      <c r="H34" s="11" t="s">
        <v>58</v>
      </c>
      <c r="I34" s="12" t="str">
        <f>_xlfn.DISPIMG("ID_15A7DAA8840D4083B71B137D4939D782",1)</f>
        <v>=DISPIMG("ID_15A7DAA8840D4083B71B137D4939D782",1)</v>
      </c>
      <c r="J34" s="34"/>
    </row>
    <row r="35" s="1" customFormat="1" ht="84" customHeight="1" spans="1:36">
      <c r="A35" s="8">
        <v>7.2</v>
      </c>
      <c r="B35" s="10" t="s">
        <v>59</v>
      </c>
      <c r="C35" s="10" t="s">
        <v>60</v>
      </c>
      <c r="D35" s="10" t="s">
        <v>14</v>
      </c>
      <c r="E35" s="10">
        <v>3</v>
      </c>
      <c r="F35" s="10"/>
      <c r="G35" s="10"/>
      <c r="H35" s="11" t="s">
        <v>61</v>
      </c>
      <c r="I35" s="12"/>
      <c r="J35" s="34"/>
    </row>
    <row r="36" s="1" customFormat="1" ht="38" customHeight="1" spans="1:36">
      <c r="A36" s="8">
        <v>7.3</v>
      </c>
      <c r="B36" s="10" t="s">
        <v>18</v>
      </c>
      <c r="C36" s="10"/>
      <c r="D36" s="10"/>
      <c r="E36" s="10"/>
      <c r="F36" s="10"/>
      <c r="G36" s="10">
        <f>SUM(G34:G35)</f>
        <v>0</v>
      </c>
      <c r="H36" s="13"/>
      <c r="I36" s="12"/>
      <c r="J36" s="12"/>
    </row>
    <row r="37" s="1" customFormat="1" ht="31" customHeight="1" spans="1:36">
      <c r="A37" s="7" t="s">
        <v>62</v>
      </c>
      <c r="B37" s="7"/>
      <c r="C37" s="7"/>
      <c r="D37" s="7"/>
      <c r="E37" s="24"/>
      <c r="F37" s="24"/>
      <c r="G37" s="24"/>
      <c r="H37" s="24"/>
      <c r="I37" s="24"/>
      <c r="J37" s="24"/>
    </row>
    <row r="38" s="1" customFormat="1" ht="38" customHeight="1" spans="1:36">
      <c r="A38" s="8">
        <v>8.1</v>
      </c>
      <c r="B38" s="10" t="s">
        <v>63</v>
      </c>
      <c r="C38" s="10" t="s">
        <v>64</v>
      </c>
      <c r="D38" s="10" t="s">
        <v>65</v>
      </c>
      <c r="E38" s="10">
        <v>3</v>
      </c>
      <c r="F38" s="10"/>
      <c r="G38" s="10"/>
      <c r="H38" s="33" t="s">
        <v>66</v>
      </c>
      <c r="I38" s="12"/>
      <c r="J38" s="12"/>
    </row>
    <row r="39" s="1" customFormat="1" ht="38" customHeight="1" spans="1:36">
      <c r="A39" s="8">
        <v>8.2</v>
      </c>
      <c r="B39" s="10"/>
      <c r="C39" s="10" t="s">
        <v>67</v>
      </c>
      <c r="D39" s="10" t="s">
        <v>65</v>
      </c>
      <c r="E39" s="10">
        <v>3</v>
      </c>
      <c r="F39" s="10"/>
      <c r="G39" s="10"/>
      <c r="H39" s="13" t="s">
        <v>68</v>
      </c>
      <c r="I39" s="12"/>
      <c r="J39" s="12"/>
    </row>
    <row r="40" s="1" customFormat="1" ht="38" customHeight="1" spans="1:36">
      <c r="A40" s="8">
        <v>8.3</v>
      </c>
      <c r="B40" s="10"/>
      <c r="C40" s="10" t="s">
        <v>69</v>
      </c>
      <c r="D40" s="10" t="s">
        <v>65</v>
      </c>
      <c r="E40" s="10">
        <v>1</v>
      </c>
      <c r="F40" s="10"/>
      <c r="G40" s="10"/>
      <c r="H40" s="13"/>
      <c r="I40" s="12"/>
      <c r="J40" s="12"/>
    </row>
    <row r="41" s="1" customFormat="1" ht="38" customHeight="1" spans="1:36">
      <c r="A41" s="8">
        <v>8.4</v>
      </c>
      <c r="B41" s="10" t="s">
        <v>18</v>
      </c>
      <c r="C41" s="10"/>
      <c r="D41" s="10"/>
      <c r="E41" s="10"/>
      <c r="F41" s="10"/>
      <c r="G41" s="10">
        <f>SUM(G38:G40)</f>
        <v>0</v>
      </c>
      <c r="H41" s="13"/>
      <c r="I41" s="12"/>
      <c r="J41" s="12"/>
    </row>
    <row r="42" s="19" customFormat="1" ht="49" customHeight="1" spans="1:36">
      <c r="A42" s="14" t="s">
        <v>70</v>
      </c>
      <c r="B42" s="39"/>
      <c r="C42" s="14"/>
      <c r="D42" s="14"/>
      <c r="E42" s="14"/>
      <c r="F42" s="14"/>
      <c r="G42" s="14">
        <f>G6+G10+G16+G20+G27+G32+G36+G41</f>
        <v>0</v>
      </c>
      <c r="H42" s="15" t="s">
        <v>71</v>
      </c>
      <c r="I42" s="15"/>
      <c r="J42" s="40"/>
    </row>
  </sheetData>
  <mergeCells count="56">
    <mergeCell ref="A1:J1"/>
    <mergeCell ref="A3:D3"/>
    <mergeCell ref="B6:F6"/>
    <mergeCell ref="A7:D7"/>
    <mergeCell ref="B10:F10"/>
    <mergeCell ref="A11:D11"/>
    <mergeCell ref="B16:F16"/>
    <mergeCell ref="A17:D17"/>
    <mergeCell ref="B20:F20"/>
    <mergeCell ref="A21:D21"/>
    <mergeCell ref="B27:F27"/>
    <mergeCell ref="A28:D28"/>
    <mergeCell ref="B32:F32"/>
    <mergeCell ref="A33:D33"/>
    <mergeCell ref="B36:F36"/>
    <mergeCell ref="A37:D37"/>
    <mergeCell ref="B41:F41"/>
    <mergeCell ref="A42:F42"/>
    <mergeCell ref="H42:I42"/>
    <mergeCell ref="B4:B5"/>
    <mergeCell ref="B8:B9"/>
    <mergeCell ref="B12:B15"/>
    <mergeCell ref="B18:B19"/>
    <mergeCell ref="B22:B26"/>
    <mergeCell ref="B29:B31"/>
    <mergeCell ref="B38:B40"/>
    <mergeCell ref="E4:E5"/>
    <mergeCell ref="E8:E9"/>
    <mergeCell ref="E12:E13"/>
    <mergeCell ref="E14:E15"/>
    <mergeCell ref="E18:E19"/>
    <mergeCell ref="F4:F5"/>
    <mergeCell ref="F8:F9"/>
    <mergeCell ref="F12:F13"/>
    <mergeCell ref="F14:F15"/>
    <mergeCell ref="F18:F19"/>
    <mergeCell ref="G4:G5"/>
    <mergeCell ref="G8:G9"/>
    <mergeCell ref="G12:G13"/>
    <mergeCell ref="G14:G15"/>
    <mergeCell ref="G18:G19"/>
    <mergeCell ref="H4:H5"/>
    <mergeCell ref="H8:H9"/>
    <mergeCell ref="H12:H13"/>
    <mergeCell ref="H14:H15"/>
    <mergeCell ref="H18:H19"/>
    <mergeCell ref="I4:I5"/>
    <mergeCell ref="I8:I9"/>
    <mergeCell ref="I12:I13"/>
    <mergeCell ref="I14:I15"/>
    <mergeCell ref="I18:I19"/>
    <mergeCell ref="J4:J5"/>
    <mergeCell ref="J8:J9"/>
    <mergeCell ref="J12:J13"/>
    <mergeCell ref="J14:J15"/>
    <mergeCell ref="J18:J19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workbookViewId="0">
      <selection activeCell="A6" sqref="A6:F6"/>
    </sheetView>
  </sheetViews>
  <sheetFormatPr defaultColWidth="9.63333333333333" defaultRowHeight="11.25" outlineLevelRow="5"/>
  <cols>
    <col min="1" max="1" width="6.33333333333333" style="3" customWidth="1"/>
    <col min="2" max="2" width="15.5583333333333" style="3" customWidth="1"/>
    <col min="3" max="3" width="13.3333333333333" style="1" customWidth="1"/>
    <col min="4" max="4" width="7.225" style="3" customWidth="1"/>
    <col min="5" max="5" width="7" style="3" customWidth="1"/>
    <col min="6" max="7" width="8.66666666666667" style="3" customWidth="1"/>
    <col min="8" max="8" width="91.775" style="4" customWidth="1"/>
    <col min="9" max="9" width="31.5583333333333" style="1" customWidth="1"/>
    <col min="10" max="16382" width="9.81666666666667" style="1"/>
    <col min="16383" max="16384" width="9.63333333333333" style="1"/>
  </cols>
  <sheetData>
    <row r="1" s="1" customFormat="1" ht="46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31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35" customHeight="1" spans="1:10">
      <c r="A3" s="7" t="s">
        <v>72</v>
      </c>
      <c r="B3" s="7"/>
      <c r="C3" s="7"/>
      <c r="D3" s="7"/>
      <c r="E3" s="7"/>
      <c r="F3" s="7"/>
      <c r="G3" s="7"/>
      <c r="H3" s="7"/>
      <c r="I3" s="7"/>
    </row>
    <row r="4" s="1" customFormat="1" ht="61" customHeight="1" spans="1:10">
      <c r="A4" s="8">
        <v>1.1</v>
      </c>
      <c r="B4" s="9" t="s">
        <v>50</v>
      </c>
      <c r="C4" s="10" t="s">
        <v>73</v>
      </c>
      <c r="D4" s="10" t="s">
        <v>17</v>
      </c>
      <c r="E4" s="10">
        <v>1</v>
      </c>
      <c r="F4" s="10"/>
      <c r="G4" s="8"/>
      <c r="H4" s="11" t="s">
        <v>74</v>
      </c>
      <c r="I4" s="12" t="str">
        <f>_xlfn.DISPIMG("ID_B1C13910A16545369948C1759FB9A2B2",1)</f>
        <v>=DISPIMG("ID_B1C13910A16545369948C1759FB9A2B2",1)</v>
      </c>
    </row>
    <row r="5" s="1" customFormat="1" ht="35" customHeight="1" spans="1:10">
      <c r="A5" s="8">
        <v>1.2</v>
      </c>
      <c r="B5" s="8" t="s">
        <v>18</v>
      </c>
      <c r="C5" s="8"/>
      <c r="D5" s="8"/>
      <c r="E5" s="8"/>
      <c r="F5" s="8"/>
      <c r="G5" s="8">
        <f>SUM(G4:G4)</f>
        <v>0</v>
      </c>
      <c r="H5" s="13"/>
      <c r="I5" s="12"/>
    </row>
    <row r="6" s="2" customFormat="1" ht="49" customHeight="1" spans="1:10">
      <c r="A6" s="14" t="s">
        <v>70</v>
      </c>
      <c r="B6" s="14"/>
      <c r="C6" s="14"/>
      <c r="D6" s="14"/>
      <c r="E6" s="14"/>
      <c r="F6" s="14"/>
      <c r="G6" s="14"/>
      <c r="H6" s="15"/>
      <c r="I6" s="15"/>
      <c r="J6" s="16"/>
    </row>
  </sheetData>
  <mergeCells count="5">
    <mergeCell ref="A1:I1"/>
    <mergeCell ref="A3:I3"/>
    <mergeCell ref="B5:F5"/>
    <mergeCell ref="A6:F6"/>
    <mergeCell ref="H6:I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华南商贸（3个食堂）</vt:lpstr>
      <vt:lpstr>平台源码交付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Jayden</cp:lastModifiedBy>
  <dcterms:created xsi:type="dcterms:W3CDTF">2025-12-20T10:47:00Z</dcterms:created>
  <dcterms:modified xsi:type="dcterms:W3CDTF">2026-09-20T01:46:21Z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3BF44787D4564AA2AAEAA5C02B892558_13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1</vt:i4>
  </property>
</Properties>
</file>